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3"/>
  </bookViews>
  <sheets>
    <sheet name="Приложение1" sheetId="1" r:id="rId1"/>
    <sheet name="Приложение2" sheetId="2" r:id="rId2"/>
    <sheet name="Приложение5" sheetId="3" r:id="rId3"/>
    <sheet name="Приложение6" sheetId="4" r:id="rId4"/>
  </sheets>
  <definedNames/>
  <calcPr fullCalcOnLoad="1" refMode="R1C1"/>
</workbook>
</file>

<file path=xl/sharedStrings.xml><?xml version="1.0" encoding="utf-8"?>
<sst xmlns="http://schemas.openxmlformats.org/spreadsheetml/2006/main" count="180" uniqueCount="153">
  <si>
    <t>Наименование доходов</t>
  </si>
  <si>
    <t>Код бюджетной классификации</t>
  </si>
  <si>
    <t>Сумма</t>
  </si>
  <si>
    <t>ВСЕГО</t>
  </si>
  <si>
    <t>182.10102021010000.110</t>
  </si>
  <si>
    <t>(тыс.рублей)</t>
  </si>
  <si>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</si>
  <si>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</si>
  <si>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</si>
  <si>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</si>
  <si>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</si>
  <si>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</si>
  <si>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</si>
  <si>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Наименование показателя</t>
  </si>
  <si>
    <t>Источники финансирования дефицита бюджета - всего</t>
  </si>
  <si>
    <t>000 01  00  00  00  00  0000  000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</si>
  <si>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</si>
  <si>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</si>
  <si>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</si>
  <si>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</si>
  <si>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</si>
  <si>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</si>
  <si>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</si>
  <si>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01  00  00  00  00  0000  000</t>
  </si>
  <si>
    <t>01  05  00  00  00  0000  000</t>
  </si>
  <si>
    <t>01  05  00  00  00  0000  500</t>
  </si>
  <si>
    <t>01  05  02  00  00  0000  500</t>
  </si>
  <si>
    <t>01  05  02  01  00  0000  510</t>
  </si>
  <si>
    <t>01  05  02  01  05  0000  510</t>
  </si>
  <si>
    <t>01  05  00  00  00  0000  600</t>
  </si>
  <si>
    <t>01  05  02  00  00  0000  600</t>
  </si>
  <si>
    <t>01  05  02  01  00  0000  610</t>
  </si>
  <si>
    <t>01  05  02  01  05  0000  610</t>
  </si>
  <si>
    <t>182.10601030100000.110</t>
  </si>
  <si>
    <t>Земельный налог</t>
  </si>
  <si>
    <t>бюджета Вандышевского</t>
  </si>
  <si>
    <t>Приложение № 1 к  Решению</t>
  </si>
  <si>
    <t>Совета депутатов Вандышевского</t>
  </si>
  <si>
    <t>Сельского поселения «Об утверждении</t>
  </si>
  <si>
    <t xml:space="preserve"> отчета об исполнении</t>
  </si>
  <si>
    <t>Приложение № 2 к  Решению</t>
  </si>
  <si>
    <t>Приложение №5  к Решению Совета депутатов Вандышевского</t>
  </si>
  <si>
    <t xml:space="preserve">сельского поселения "Об утверждении  отчета об </t>
  </si>
  <si>
    <t>об исполнении бюджета Вандышевского сельского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</si>
  <si>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</si>
  <si>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</si>
  <si>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952 01  05  02  01  05  0000  510</t>
  </si>
  <si>
    <t>952  01  05  02  01  05  0000  610</t>
  </si>
  <si>
    <t>Приложение №6  к Решению Совета депутатов Вандышевского</t>
  </si>
  <si>
    <t>Уменьшение прочих остатков денежных средств  бюджетов   поселений</t>
  </si>
  <si>
    <t>(рублей)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</si>
  <si>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</si>
  <si>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</si>
  <si>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</si>
  <si>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</si>
  <si>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</si>
  <si>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итого</t>
  </si>
  <si>
    <t>952.11109045100000.120</t>
  </si>
  <si>
    <t>952.10804020010000.110</t>
  </si>
  <si>
    <t>НЕ УКАЗАНО</t>
  </si>
  <si>
    <t>Земельный налог с организаций, обладающих земельным участком, расположенным в границах сельских поселений</t>
  </si>
  <si>
    <t>182.10606033101000.110</t>
  </si>
  <si>
    <t>Земельный налог с физических лиц, обладающих земельным участком, расположенным в границах сельских поселений</t>
  </si>
  <si>
    <t>182.10606043101000.110</t>
  </si>
  <si>
    <t>Налоги на совокупный доход</t>
  </si>
  <si>
    <t>Единый сельскохозяйственный налог  (сумма платежа)</t>
  </si>
  <si>
    <t>182.10503010011000.110</t>
  </si>
  <si>
    <t>Земельный налог с физических лиц, обладающих земельным участком, расположенным в границах сельских поселений  (прочие поступления)</t>
  </si>
  <si>
    <t>Прочие субсидии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</si>
  <si>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</si>
  <si>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1.06.01030.10.4000.110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</si>
  <si>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</si>
  <si>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платежа(перерасчеты, недоимка и задолженноть по соответствующему платеж,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</si>
  <si>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платежа(перерасчеты, недоимка и задолженноть по соответствующему платеж, в том числе по отмененному)</t>
  </si>
  <si>
    <t>1.01.02010.01.1000.110</t>
  </si>
  <si>
    <t>1.01.02010.01.0000.110</t>
  </si>
  <si>
    <t>1.01.00000.00.0000.110</t>
  </si>
  <si>
    <t>0.00.00000.00.0000.000</t>
  </si>
  <si>
    <t>1.05.03010.01.0000.110</t>
  </si>
  <si>
    <t>1.05.03010.01.1000.110</t>
  </si>
  <si>
    <t>1.06.06043.10.4000.110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</si>
  <si>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</si>
  <si>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1.06.06043.10.2100.110</t>
  </si>
  <si>
    <t>Земельный налог с физических лиц, обладающих земельным участком, расположенным в границах сельских поселений  (сумма платежа(перерасчеты, недоимка и задолженноть по соответствующему платеж, в том числе по отмененному)</t>
  </si>
  <si>
    <t>1.06.06043.10.1000.110</t>
  </si>
  <si>
    <t>1.06.06043.10.0000.110</t>
  </si>
  <si>
    <t>Земельный налог с физических лиц</t>
  </si>
  <si>
    <t>1.06.06033.00.0000.110</t>
  </si>
  <si>
    <t>Земельный налог с организаций, обладающих земельным участком, расположенным в границах сельских поселений  (пени по соответствующему платежу)</t>
  </si>
  <si>
    <t>1.06.06033.10.2100.110</t>
  </si>
  <si>
    <t>Земельный налог с организаций, обладающих земельным участком, расположенным в границах сельских поселений  (сумма платежа(перерасчеты, недоимка и задолженноть по соответствующему платеж, в том числе по отмененному)</t>
  </si>
  <si>
    <t>1.06.06033.10.1000.110</t>
  </si>
  <si>
    <t>1.06.06033.10.0000.110</t>
  </si>
  <si>
    <t>Земельный налог  с организаций</t>
  </si>
  <si>
    <t>1.06.06030.00.0000.110</t>
  </si>
  <si>
    <t>1.06.06000.00.0000.110</t>
  </si>
  <si>
    <t>1.06.01030.10.2100.110</t>
  </si>
  <si>
    <t>1.06.01030.10.1000.110</t>
  </si>
  <si>
    <t>1.06.01000.00.0000.110</t>
  </si>
  <si>
    <t>1.06.00000.00.0000.000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</si>
  <si>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платежа, (перерасчеты, недоимка и задолженность по соответствующему платежу, в т.ч. по отмененному)</t>
  </si>
  <si>
    <t>1.08.04020.01.1000.110</t>
  </si>
  <si>
    <t>1.08.04000.01.0000.110</t>
  </si>
  <si>
    <t>1.08.00000.00.0000.000</t>
  </si>
  <si>
    <t>1.11.00000.00.0000.000</t>
  </si>
  <si>
    <t>Прочие поступления от использования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</si>
  <si>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1.11.09045.10.0000.120</t>
  </si>
  <si>
    <t>2.02.00000.00.0000.000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</si>
  <si>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</si>
  <si>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 сельских 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</si>
  <si>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</si>
  <si>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</si>
  <si>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952.20235118100000.151</t>
  </si>
  <si>
    <t>952.20240014100000.151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</si>
  <si>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</si>
  <si>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(пени по соответсвующему платежу)</t>
  </si>
  <si>
    <t>1.01.02010.01.2100.110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</si>
  <si>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соостветствующему платежу согласно законодательству РФ)</t>
  </si>
  <si>
    <t>1.06.06033.10.3000.110</t>
  </si>
  <si>
    <t>1.01.02030.01.1000.110</t>
  </si>
  <si>
    <t>Единый сельскохозяйственный налог (сумма платежа (перерачеты, недоимка и задолженноть по соответствующему платеж, в том числе по отмененному)</t>
  </si>
  <si>
    <t xml:space="preserve">Денежные взыскания (штрафы) за нарушение законодательства РФ о контрактной системе в сфере закупок  товаров, работ, услуг для обеспечения государственных и муниципальных нужд для нужд сельских поселений </t>
  </si>
  <si>
    <t>161.11633050106000140</t>
  </si>
  <si>
    <t>Субвенции бюджетам сельских поселений на выполнение передаваемых полномочий субъектов РФ</t>
  </si>
  <si>
    <t>Налог на доходы физичеких лиц с доходов, полученных от  осуществления деятельности физическими лицами, зарегистрированными в качестве индивидуальных предпринимателей , нотариусов , занимающихся частной практикой , адвокатов, учредивших адвокадские кабинеты, и других лиц, занимающихся частной практикой в соответствии со ст.227 НК  РФ (суммы денежных взысканий (штрафов) по соответствующему платежу  согласно законодательству РФ)</t>
  </si>
  <si>
    <t xml:space="preserve">Налог на доходы физичеких лиц с доходов, полученных физическими лицами в соответствии со ст.228 НК  РФ  </t>
  </si>
  <si>
    <t>1.01.02020.01.3000.110</t>
  </si>
  <si>
    <t>Штрафы, санкции, возмещение ущерба</t>
  </si>
  <si>
    <t>1.16.00000.00.0000.000</t>
  </si>
  <si>
    <t>1.16.33050.10.6000.140</t>
  </si>
  <si>
    <t>№6      от 02.09.2019 г</t>
  </si>
  <si>
    <t>поселения за 1 квартал   2019 года"</t>
  </si>
  <si>
    <t>№ 6   от   0209.2019 г</t>
  </si>
  <si>
    <t>Источники финансирования дефицита бюджета сельского поселения за 1 квартал   2019  года по кодам групп, подгрупп, статей, видов источников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</si>
  <si>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Источники финансирования дефицита бюджета сельского поселения за  1 квартал  2019 года  по кодам классификации источников финансирования дефицитов бюджетов</t>
  </si>
  <si>
    <t>сельского поселения за   1 квартал  2019 года»</t>
  </si>
  <si>
    <t>№6    от  02.09.2019 г.</t>
  </si>
  <si>
    <t>Доходы бюджета сельского поселения за 1 квартал  2019 года по кодам видов доходов, подвидов доходов, классификации операций сектора государственного управления, относящихся к доходам бюджета</t>
  </si>
  <si>
    <t>Налог на доходы физичеких лиц с доходов, полученных от  осуществления деятельности физическими лицами, зарегистрированными в качестве индивидуальных предпринимателей , нотариусов , занимающихся частной практикой , адвокатов, учредивших адвокадские кабинеты, и других лиц, занимающихся частной практикой в соответствии со ст.227 НК  РФ (сумма платежа (перерасчеты, недоимка и задолженность по соответствующему платежу, в том числе по отмененному)</t>
  </si>
  <si>
    <t>1.01.02020.01.1000.110</t>
  </si>
  <si>
    <t>2.02.15001.10.0000.150</t>
  </si>
  <si>
    <t>2.02.15002.10.0000.150</t>
  </si>
  <si>
    <t>2.02.29999.10.0000.150</t>
  </si>
  <si>
    <t>2.02.30024.10.0000.150</t>
  </si>
  <si>
    <t>2.02.35118.10.0000.150</t>
  </si>
  <si>
    <t>2.02.40014.10.0000.150</t>
  </si>
  <si>
    <t>№6 от  02.09.2019 г</t>
  </si>
  <si>
    <t>Доходы бюджета сельского поселения за    1 квартал  2019  года  по кодам классификации доходов бюджетов</t>
  </si>
  <si>
    <t>952.20215001100000.150</t>
  </si>
  <si>
    <t>952.20215002100000.150</t>
  </si>
  <si>
    <t>952.20229999100000150</t>
  </si>
  <si>
    <t>952.20230024100000150</t>
  </si>
  <si>
    <t>поселения за 1 квартал    2019  года"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</si>
</sst>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8" fillId="0" borderId="0" xfId="53" applyAlignment="1">
      <alignment/>
      <protection/>
    </xf>
    <xf numFmtId="49" fontId="8" fillId="0" borderId="0" xfId="53" applyNumberFormat="1" applyAlignment="1">
      <alignment/>
      <protection/>
    </xf>
    <xf numFmtId="0" fontId="5" fillId="0" borderId="0" xfId="53" applyFont="1" applyAlignment="1">
      <alignment horizontal="center" vertical="center" wrapText="1"/>
      <protection/>
    </xf>
    <xf numFmtId="0" fontId="8" fillId="0" borderId="0" xfId="53">
      <alignment/>
      <protection/>
    </xf>
    <xf numFmtId="0" fontId="6" fillId="0" borderId="0" xfId="53" applyFont="1" applyAlignment="1">
      <alignment/>
      <protection/>
    </xf>
    <xf numFmtId="49" fontId="6" fillId="0" borderId="0" xfId="53" applyNumberFormat="1" applyFont="1" applyAlignment="1">
      <alignment/>
      <protection/>
    </xf>
    <xf numFmtId="0" fontId="6" fillId="0" borderId="0" xfId="53" applyFont="1" applyAlignment="1">
      <alignment horizontal="right"/>
      <protection/>
    </xf>
    <xf numFmtId="0" fontId="6" fillId="0" borderId="0" xfId="54" applyFont="1" applyAlignment="1">
      <alignment/>
      <protection/>
    </xf>
    <xf numFmtId="49" fontId="6" fillId="0" borderId="0" xfId="54" applyNumberFormat="1" applyFont="1" applyAlignment="1">
      <alignment/>
      <protection/>
    </xf>
    <xf numFmtId="0" fontId="6" fillId="0" borderId="0" xfId="54" applyFont="1" applyAlignment="1">
      <alignment horizontal="right"/>
      <protection/>
    </xf>
    <xf numFmtId="0" fontId="7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 horizontal="center"/>
      <protection/>
    </xf>
    <xf numFmtId="4" fontId="6" fillId="0" borderId="10" xfId="54" applyNumberFormat="1" applyFont="1" applyBorder="1" applyAlignment="1">
      <alignment/>
      <protection/>
    </xf>
    <xf numFmtId="0" fontId="7" fillId="0" borderId="10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wrapText="1"/>
      <protection/>
    </xf>
    <xf numFmtId="4" fontId="6" fillId="0" borderId="10" xfId="53" applyNumberFormat="1" applyFont="1" applyBorder="1" applyAlignment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6" fillId="0" borderId="0" xfId="0" applyFont="1" applyFill="1" applyAlignment="1">
      <alignment horizontal="right"/>
    </xf>
    <xf numFmtId="4" fontId="7" fillId="0" borderId="10" xfId="62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5" fillId="0" borderId="10" xfId="62" applyNumberFormat="1" applyFont="1" applyFill="1" applyBorder="1" applyAlignment="1">
      <alignment horizontal="right" vertical="center" wrapText="1"/>
    </xf>
    <xf numFmtId="4" fontId="8" fillId="0" borderId="10" xfId="62" applyNumberFormat="1" applyFont="1" applyFill="1" applyBorder="1" applyAlignment="1">
      <alignment horizontal="right" vertical="center" wrapText="1"/>
    </xf>
    <xf numFmtId="4" fontId="5" fillId="0" borderId="10" xfId="62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6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53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9 год 69041 - Уйский МР Форма 42803g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zoomScalePageLayoutView="0" workbookViewId="0" topLeftCell="A5">
      <selection activeCell="C27" sqref="C27"/>
    </sheetView>
  </sheetViews>
  <sheetFormatPr defaultColWidth="9.00390625" defaultRowHeight="12.75" customHeight="1"/>
  <cols>
    <col min="1" max="1" width="44.75390625" style="0" customWidth="1"/>
    <col min="2" max="2" width="18.75390625" style="0" customWidth="1"/>
    <col min="3" max="3" width="27.125" style="0" customWidth="1"/>
    <col min="4" max="8" width="16.75390625" style="0" customWidth="1"/>
  </cols>
  <sheetData>
    <row r="1" ht="12.75" customHeight="1">
      <c r="C1" s="32" t="s">
        <v>36</v>
      </c>
    </row>
    <row r="2" ht="12.75" customHeight="1">
      <c r="C2" s="32" t="s">
        <v>37</v>
      </c>
    </row>
    <row r="3" ht="12.75" customHeight="1">
      <c r="C3" s="33" t="s">
        <v>38</v>
      </c>
    </row>
    <row r="4" ht="12.75" customHeight="1">
      <c r="C4" s="33" t="s">
        <v>39</v>
      </c>
    </row>
    <row r="5" ht="12.75" customHeight="1">
      <c r="C5" s="33" t="s">
        <v>35</v>
      </c>
    </row>
    <row r="6" ht="12.75" customHeight="1">
      <c r="C6" s="33" t="s">
        <v>135</v>
      </c>
    </row>
    <row r="7" ht="12.75" customHeight="1">
      <c r="C7" s="32" t="s">
        <v>146</v>
      </c>
    </row>
    <row r="8" spans="1:3" ht="15" customHeight="1">
      <c r="A8" s="53" t="s">
        <v>147</v>
      </c>
      <c r="B8" s="53"/>
      <c r="C8" s="53"/>
    </row>
    <row r="9" spans="1:3" ht="12.75" customHeight="1">
      <c r="A9" s="1"/>
      <c r="B9" s="2"/>
      <c r="C9" s="28" t="s">
        <v>50</v>
      </c>
    </row>
    <row r="10" spans="1:3" ht="12.75">
      <c r="A10" s="52" t="s">
        <v>0</v>
      </c>
      <c r="B10" s="52" t="s">
        <v>1</v>
      </c>
      <c r="C10" s="52" t="s">
        <v>2</v>
      </c>
    </row>
    <row r="11" spans="1:3" ht="16.5" customHeight="1">
      <c r="A11" s="52"/>
      <c r="B11" s="52"/>
      <c r="C11" s="52"/>
    </row>
    <row r="12" spans="1:3" ht="12.75">
      <c r="A12" s="30" t="s">
        <v>3</v>
      </c>
      <c r="B12" s="49"/>
      <c r="C12" s="46">
        <f>SUM(C13+C14+C15+C16+C17+C18+C19+C21+C22+C23+C25+C26+C20+C24)</f>
        <v>569460.03</v>
      </c>
    </row>
    <row r="13" spans="1:3" ht="67.5">
      <c r="A13" s="40" t="s">
        <v>51</v>
      </c>
      <c r="B13" s="4" t="s">
        <v>4</v>
      </c>
      <c r="C13" s="5">
        <v>5917.7</v>
      </c>
    </row>
    <row r="14" spans="1:3" ht="22.5">
      <c r="A14" s="40" t="s">
        <v>65</v>
      </c>
      <c r="B14" s="4" t="s">
        <v>66</v>
      </c>
      <c r="C14" s="5">
        <v>18</v>
      </c>
    </row>
    <row r="15" spans="1:3" ht="22.5">
      <c r="A15" s="40" t="s">
        <v>52</v>
      </c>
      <c r="B15" s="4" t="s">
        <v>33</v>
      </c>
      <c r="C15" s="5">
        <v>3685.21</v>
      </c>
    </row>
    <row r="16" spans="1:3" ht="33.75">
      <c r="A16" s="40" t="s">
        <v>60</v>
      </c>
      <c r="B16" s="4" t="s">
        <v>61</v>
      </c>
      <c r="C16" s="5">
        <v>1791.54</v>
      </c>
    </row>
    <row r="17" spans="1:4" ht="33.75">
      <c r="A17" s="40" t="s">
        <v>62</v>
      </c>
      <c r="B17" s="4" t="s">
        <v>63</v>
      </c>
      <c r="C17" s="5">
        <v>17124.65</v>
      </c>
      <c r="D17" s="50"/>
    </row>
    <row r="18" spans="1:3" ht="56.25">
      <c r="A18" s="40" t="s">
        <v>54</v>
      </c>
      <c r="B18" s="4" t="s">
        <v>58</v>
      </c>
      <c r="C18" s="5">
        <v>500</v>
      </c>
    </row>
    <row r="19" spans="1:3" ht="67.5">
      <c r="A19" s="40" t="s">
        <v>55</v>
      </c>
      <c r="B19" s="4" t="s">
        <v>57</v>
      </c>
      <c r="C19" s="5">
        <v>1996.11</v>
      </c>
    </row>
    <row r="20" spans="1:3" ht="56.25">
      <c r="A20" s="40" t="s">
        <v>121</v>
      </c>
      <c r="B20" s="4" t="s">
        <v>122</v>
      </c>
      <c r="C20" s="5">
        <v>0</v>
      </c>
    </row>
    <row r="21" spans="1:3" ht="22.5">
      <c r="A21" s="40" t="s">
        <v>109</v>
      </c>
      <c r="B21" s="4" t="s">
        <v>148</v>
      </c>
      <c r="C21" s="5">
        <v>44962.23</v>
      </c>
    </row>
    <row r="22" spans="1:3" ht="22.5">
      <c r="A22" s="40" t="s">
        <v>110</v>
      </c>
      <c r="B22" s="4" t="s">
        <v>149</v>
      </c>
      <c r="C22" s="5">
        <v>0</v>
      </c>
    </row>
    <row r="23" spans="1:3" ht="22.5">
      <c r="A23" s="40" t="s">
        <v>68</v>
      </c>
      <c r="B23" s="4" t="s">
        <v>150</v>
      </c>
      <c r="C23" s="5">
        <v>365241.59</v>
      </c>
    </row>
    <row r="24" spans="1:3" ht="22.5">
      <c r="A24" s="40" t="s">
        <v>123</v>
      </c>
      <c r="B24" s="4" t="s">
        <v>151</v>
      </c>
      <c r="C24" s="5">
        <v>0</v>
      </c>
    </row>
    <row r="25" spans="1:3" ht="33.75">
      <c r="A25" s="40" t="s">
        <v>111</v>
      </c>
      <c r="B25" s="4" t="s">
        <v>112</v>
      </c>
      <c r="C25" s="5">
        <v>26817</v>
      </c>
    </row>
    <row r="26" spans="1:4" ht="56.25">
      <c r="A26" s="40" t="s">
        <v>108</v>
      </c>
      <c r="B26" s="4" t="s">
        <v>113</v>
      </c>
      <c r="C26" s="5">
        <v>101406</v>
      </c>
      <c r="D26" s="50"/>
    </row>
  </sheetData>
  <sheetProtection/>
  <mergeCells count="4">
    <mergeCell ref="C10:C11"/>
    <mergeCell ref="A10:A11"/>
    <mergeCell ref="B10:B11"/>
    <mergeCell ref="A8:C8"/>
  </mergeCells>
  <printOptions/>
  <pageMargins left="0.5905511811023623" right="0.33" top="0.18" bottom="0.17" header="0" footer="0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showGridLines="0" zoomScalePageLayoutView="0" workbookViewId="0" topLeftCell="A7">
      <selection activeCell="C52" sqref="C52"/>
    </sheetView>
  </sheetViews>
  <sheetFormatPr defaultColWidth="9.00390625" defaultRowHeight="12.75" customHeight="1"/>
  <cols>
    <col min="1" max="1" width="44.75390625" style="0" customWidth="1"/>
    <col min="2" max="2" width="27.875" style="0" customWidth="1"/>
    <col min="3" max="3" width="27.25390625" style="0" customWidth="1"/>
    <col min="4" max="8" width="16.75390625" style="0" customWidth="1"/>
  </cols>
  <sheetData>
    <row r="1" spans="1:3" ht="12.75" customHeight="1">
      <c r="A1" s="7"/>
      <c r="B1" s="7"/>
      <c r="C1" s="34" t="s">
        <v>40</v>
      </c>
    </row>
    <row r="2" spans="1:3" ht="12.75" customHeight="1">
      <c r="A2" s="7"/>
      <c r="B2" s="7"/>
      <c r="C2" s="34" t="s">
        <v>37</v>
      </c>
    </row>
    <row r="3" spans="1:3" ht="12.75" customHeight="1">
      <c r="A3" s="7"/>
      <c r="B3" s="7"/>
      <c r="C3" s="35" t="s">
        <v>38</v>
      </c>
    </row>
    <row r="4" spans="1:3" ht="12.75" customHeight="1">
      <c r="A4" s="55"/>
      <c r="B4" s="55"/>
      <c r="C4" s="35" t="s">
        <v>39</v>
      </c>
    </row>
    <row r="5" spans="1:3" ht="12.75" customHeight="1">
      <c r="A5" s="31"/>
      <c r="B5" s="31"/>
      <c r="C5" s="35" t="s">
        <v>35</v>
      </c>
    </row>
    <row r="6" spans="1:3" ht="12.75" customHeight="1">
      <c r="A6" s="31"/>
      <c r="B6" s="31"/>
      <c r="C6" s="35" t="s">
        <v>135</v>
      </c>
    </row>
    <row r="7" spans="1:3" ht="12.75" customHeight="1">
      <c r="A7" s="1"/>
      <c r="B7" s="2"/>
      <c r="C7" s="34" t="s">
        <v>136</v>
      </c>
    </row>
    <row r="8" spans="1:3" ht="24" customHeight="1">
      <c r="A8" s="56" t="s">
        <v>137</v>
      </c>
      <c r="B8" s="56"/>
      <c r="C8" s="56"/>
    </row>
    <row r="9" spans="1:3" ht="12.75" customHeight="1">
      <c r="A9" s="1"/>
      <c r="B9" s="2"/>
      <c r="C9" s="28" t="s">
        <v>50</v>
      </c>
    </row>
    <row r="10" spans="1:3" ht="12.75">
      <c r="A10" s="54" t="s">
        <v>0</v>
      </c>
      <c r="B10" s="54" t="s">
        <v>6</v>
      </c>
      <c r="C10" s="54" t="s">
        <v>2</v>
      </c>
    </row>
    <row r="11" spans="1:3" ht="16.5" customHeight="1">
      <c r="A11" s="54"/>
      <c r="B11" s="54"/>
      <c r="C11" s="54"/>
    </row>
    <row r="12" spans="1:3" ht="12.75">
      <c r="A12" s="6" t="s">
        <v>59</v>
      </c>
      <c r="B12" s="42" t="s">
        <v>77</v>
      </c>
      <c r="C12" s="29">
        <f>SUM(C14+C20+C22+C38+C45+C43+C41)</f>
        <v>569460.03</v>
      </c>
    </row>
    <row r="13" spans="1:4" ht="12.75">
      <c r="A13" s="6" t="s">
        <v>7</v>
      </c>
      <c r="B13" s="42" t="s">
        <v>76</v>
      </c>
      <c r="C13" s="29">
        <f>SUM(C14)</f>
        <v>5917.700000000001</v>
      </c>
      <c r="D13" s="50"/>
    </row>
    <row r="14" spans="1:3" ht="12.75">
      <c r="A14" s="30" t="s">
        <v>8</v>
      </c>
      <c r="B14" s="42" t="s">
        <v>75</v>
      </c>
      <c r="C14" s="29">
        <f>SUM(C15+C16+C17+C19+C18)</f>
        <v>5917.700000000001</v>
      </c>
    </row>
    <row r="15" spans="1:3" ht="90.75" customHeight="1">
      <c r="A15" s="41" t="s">
        <v>73</v>
      </c>
      <c r="B15" s="43" t="s">
        <v>74</v>
      </c>
      <c r="C15" s="45">
        <v>5827.88</v>
      </c>
    </row>
    <row r="16" spans="1:3" ht="90.75" customHeight="1">
      <c r="A16" s="41" t="s">
        <v>115</v>
      </c>
      <c r="B16" s="43" t="s">
        <v>116</v>
      </c>
      <c r="C16" s="45">
        <v>0</v>
      </c>
    </row>
    <row r="17" spans="1:3" ht="117" customHeight="1">
      <c r="A17" s="41" t="s">
        <v>138</v>
      </c>
      <c r="B17" s="43" t="s">
        <v>139</v>
      </c>
      <c r="C17" s="45">
        <v>34.76</v>
      </c>
    </row>
    <row r="18" spans="1:3" ht="106.5" customHeight="1">
      <c r="A18" s="41" t="s">
        <v>124</v>
      </c>
      <c r="B18" s="51" t="s">
        <v>126</v>
      </c>
      <c r="C18" s="45">
        <v>40</v>
      </c>
    </row>
    <row r="19" spans="1:3" ht="42" customHeight="1">
      <c r="A19" s="41" t="s">
        <v>125</v>
      </c>
      <c r="B19" s="43" t="s">
        <v>119</v>
      </c>
      <c r="C19" s="45">
        <v>15.06</v>
      </c>
    </row>
    <row r="20" spans="1:3" ht="45.75" customHeight="1">
      <c r="A20" s="39" t="s">
        <v>64</v>
      </c>
      <c r="B20" s="49" t="s">
        <v>78</v>
      </c>
      <c r="C20" s="29">
        <f>SUM(C21:C21)</f>
        <v>18</v>
      </c>
    </row>
    <row r="21" spans="1:3" ht="45.75" customHeight="1">
      <c r="A21" s="40" t="s">
        <v>120</v>
      </c>
      <c r="B21" s="4" t="s">
        <v>79</v>
      </c>
      <c r="C21" s="5">
        <v>18</v>
      </c>
    </row>
    <row r="22" spans="1:3" ht="12.75">
      <c r="A22" s="39" t="s">
        <v>9</v>
      </c>
      <c r="B22" s="42" t="s">
        <v>99</v>
      </c>
      <c r="C22" s="44">
        <f>SUM(C23+C27)</f>
        <v>22601.4</v>
      </c>
    </row>
    <row r="23" spans="1:3" ht="12.75">
      <c r="A23" s="39" t="s">
        <v>52</v>
      </c>
      <c r="B23" s="42" t="s">
        <v>98</v>
      </c>
      <c r="C23" s="44">
        <f>SUM(C24:C26)</f>
        <v>3685.21</v>
      </c>
    </row>
    <row r="24" spans="1:3" ht="67.5">
      <c r="A24" s="40" t="s">
        <v>72</v>
      </c>
      <c r="B24" s="43" t="s">
        <v>97</v>
      </c>
      <c r="C24" s="45">
        <v>3609.32</v>
      </c>
    </row>
    <row r="25" spans="1:3" ht="45">
      <c r="A25" s="40" t="s">
        <v>71</v>
      </c>
      <c r="B25" s="43" t="s">
        <v>96</v>
      </c>
      <c r="C25" s="45">
        <v>75.89</v>
      </c>
    </row>
    <row r="26" spans="1:3" ht="45">
      <c r="A26" s="40" t="s">
        <v>69</v>
      </c>
      <c r="B26" s="43" t="s">
        <v>70</v>
      </c>
      <c r="C26" s="45">
        <v>0</v>
      </c>
    </row>
    <row r="27" spans="1:3" ht="12.75">
      <c r="A27" s="39" t="s">
        <v>34</v>
      </c>
      <c r="B27" s="42" t="s">
        <v>95</v>
      </c>
      <c r="C27" s="44">
        <f>SUM(C28+C33)</f>
        <v>18916.190000000002</v>
      </c>
    </row>
    <row r="28" spans="1:3" ht="12.75">
      <c r="A28" s="39" t="s">
        <v>93</v>
      </c>
      <c r="B28" s="42" t="s">
        <v>94</v>
      </c>
      <c r="C28" s="44">
        <f>SUM(C29)</f>
        <v>1791.54</v>
      </c>
    </row>
    <row r="29" spans="1:3" ht="33.75">
      <c r="A29" s="40" t="s">
        <v>60</v>
      </c>
      <c r="B29" s="43" t="s">
        <v>92</v>
      </c>
      <c r="C29" s="45">
        <f>SUM(C30:C32)</f>
        <v>1791.54</v>
      </c>
    </row>
    <row r="30" spans="1:3" ht="56.25">
      <c r="A30" s="40" t="s">
        <v>90</v>
      </c>
      <c r="B30" s="43" t="s">
        <v>91</v>
      </c>
      <c r="C30" s="45">
        <v>1769</v>
      </c>
    </row>
    <row r="31" spans="1:3" ht="33.75">
      <c r="A31" s="40" t="s">
        <v>88</v>
      </c>
      <c r="B31" s="43" t="s">
        <v>89</v>
      </c>
      <c r="C31" s="45">
        <v>22.54</v>
      </c>
    </row>
    <row r="32" spans="1:3" ht="56.25">
      <c r="A32" s="40" t="s">
        <v>117</v>
      </c>
      <c r="B32" s="43" t="s">
        <v>118</v>
      </c>
      <c r="C32" s="45">
        <v>0</v>
      </c>
    </row>
    <row r="33" spans="1:3" ht="12.75">
      <c r="A33" s="39" t="s">
        <v>86</v>
      </c>
      <c r="B33" s="42" t="s">
        <v>87</v>
      </c>
      <c r="C33" s="44">
        <f>SUM(C34)</f>
        <v>17124.65</v>
      </c>
    </row>
    <row r="34" spans="1:3" ht="40.5" customHeight="1">
      <c r="A34" s="40" t="s">
        <v>62</v>
      </c>
      <c r="B34" s="43" t="s">
        <v>85</v>
      </c>
      <c r="C34" s="45">
        <f>SUM(C35:C37)</f>
        <v>17124.65</v>
      </c>
    </row>
    <row r="35" spans="1:3" ht="58.5" customHeight="1">
      <c r="A35" s="40" t="s">
        <v>83</v>
      </c>
      <c r="B35" s="43" t="s">
        <v>84</v>
      </c>
      <c r="C35" s="45">
        <v>16306.84</v>
      </c>
    </row>
    <row r="36" spans="1:3" ht="47.25" customHeight="1">
      <c r="A36" s="40" t="s">
        <v>81</v>
      </c>
      <c r="B36" s="43" t="s">
        <v>82</v>
      </c>
      <c r="C36" s="45">
        <v>817.81</v>
      </c>
    </row>
    <row r="37" spans="1:3" ht="33.75">
      <c r="A37" s="40" t="s">
        <v>67</v>
      </c>
      <c r="B37" s="43" t="s">
        <v>80</v>
      </c>
      <c r="C37" s="45">
        <v>0</v>
      </c>
    </row>
    <row r="38" spans="1:3" ht="12.75">
      <c r="A38" s="39" t="s">
        <v>10</v>
      </c>
      <c r="B38" s="42" t="s">
        <v>103</v>
      </c>
      <c r="C38" s="44">
        <f>SUM(C39)</f>
        <v>500</v>
      </c>
    </row>
    <row r="39" spans="1:3" ht="33.75">
      <c r="A39" s="40" t="s">
        <v>53</v>
      </c>
      <c r="B39" s="43" t="s">
        <v>102</v>
      </c>
      <c r="C39" s="45">
        <f>SUM(C40)</f>
        <v>500</v>
      </c>
    </row>
    <row r="40" spans="1:3" ht="93.75" customHeight="1">
      <c r="A40" s="48" t="s">
        <v>100</v>
      </c>
      <c r="B40" s="43" t="s">
        <v>101</v>
      </c>
      <c r="C40" s="45">
        <v>500</v>
      </c>
    </row>
    <row r="41" spans="1:3" ht="33.75">
      <c r="A41" s="39" t="s">
        <v>11</v>
      </c>
      <c r="B41" s="42" t="s">
        <v>104</v>
      </c>
      <c r="C41" s="44">
        <f>SUM(C42)</f>
        <v>1996.11</v>
      </c>
    </row>
    <row r="42" spans="1:3" ht="69" customHeight="1">
      <c r="A42" s="40" t="s">
        <v>105</v>
      </c>
      <c r="B42" s="43" t="s">
        <v>106</v>
      </c>
      <c r="C42" s="45">
        <v>1996.11</v>
      </c>
    </row>
    <row r="43" spans="1:3" ht="69" customHeight="1">
      <c r="A43" s="39" t="s">
        <v>127</v>
      </c>
      <c r="B43" s="42" t="s">
        <v>128</v>
      </c>
      <c r="C43" s="44">
        <f>SUM(C44)</f>
        <v>0</v>
      </c>
    </row>
    <row r="44" spans="1:3" ht="69" customHeight="1">
      <c r="A44" s="40" t="s">
        <v>121</v>
      </c>
      <c r="B44" s="43" t="s">
        <v>129</v>
      </c>
      <c r="C44" s="45">
        <v>0</v>
      </c>
    </row>
    <row r="45" spans="1:3" ht="35.25" customHeight="1">
      <c r="A45" s="39" t="s">
        <v>12</v>
      </c>
      <c r="B45" s="42" t="s">
        <v>107</v>
      </c>
      <c r="C45" s="44">
        <f>SUM(C46:C51)</f>
        <v>538426.8200000001</v>
      </c>
    </row>
    <row r="46" spans="1:3" ht="35.25" customHeight="1">
      <c r="A46" s="40" t="s">
        <v>109</v>
      </c>
      <c r="B46" s="43" t="s">
        <v>140</v>
      </c>
      <c r="C46" s="45">
        <v>44962.23</v>
      </c>
    </row>
    <row r="47" spans="1:3" ht="21" customHeight="1">
      <c r="A47" s="40" t="s">
        <v>110</v>
      </c>
      <c r="B47" s="43" t="s">
        <v>141</v>
      </c>
      <c r="C47" s="45">
        <v>0</v>
      </c>
    </row>
    <row r="48" spans="1:3" ht="21" customHeight="1">
      <c r="A48" s="40" t="s">
        <v>68</v>
      </c>
      <c r="B48" s="43" t="s">
        <v>142</v>
      </c>
      <c r="C48" s="45">
        <v>365241.59</v>
      </c>
    </row>
    <row r="49" spans="1:3" ht="21" customHeight="1">
      <c r="A49" s="40" t="s">
        <v>123</v>
      </c>
      <c r="B49" s="43" t="s">
        <v>143</v>
      </c>
      <c r="C49" s="45">
        <v>0</v>
      </c>
    </row>
    <row r="50" spans="1:3" ht="43.5" customHeight="1">
      <c r="A50" s="40" t="s">
        <v>114</v>
      </c>
      <c r="B50" s="43" t="s">
        <v>144</v>
      </c>
      <c r="C50" s="45">
        <v>26817</v>
      </c>
    </row>
    <row r="51" spans="1:3" ht="62.25" customHeight="1">
      <c r="A51" s="40" t="s">
        <v>108</v>
      </c>
      <c r="B51" s="43" t="s">
        <v>145</v>
      </c>
      <c r="C51" s="45">
        <v>101406</v>
      </c>
    </row>
    <row r="52" spans="1:3" ht="12.75" customHeight="1">
      <c r="A52" s="47" t="s">
        <v>56</v>
      </c>
      <c r="B52" s="47"/>
      <c r="C52" s="46">
        <f>SUM(C12)</f>
        <v>569460.03</v>
      </c>
    </row>
  </sheetData>
  <sheetProtection/>
  <mergeCells count="5">
    <mergeCell ref="C10:C11"/>
    <mergeCell ref="A10:A11"/>
    <mergeCell ref="B10:B11"/>
    <mergeCell ref="A4:B4"/>
    <mergeCell ref="A8:C8"/>
  </mergeCells>
  <printOptions/>
  <pageMargins left="0.5905511811023623" right="0.19" top="0.5905511811023623" bottom="0.5905511811023623" header="0" footer="0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9" sqref="A9:C9"/>
    </sheetView>
  </sheetViews>
  <sheetFormatPr defaultColWidth="8.00390625" defaultRowHeight="12.75"/>
  <cols>
    <col min="1" max="1" width="37.375" style="8" customWidth="1"/>
    <col min="2" max="2" width="34.25390625" style="9" customWidth="1"/>
    <col min="3" max="3" width="12.375" style="8" bestFit="1" customWidth="1"/>
    <col min="4" max="4" width="29.00390625" style="11" customWidth="1"/>
    <col min="5" max="16384" width="8.00390625" style="11" customWidth="1"/>
  </cols>
  <sheetData>
    <row r="1" spans="1:4" s="8" customFormat="1" ht="11.25">
      <c r="A1" s="12"/>
      <c r="B1" s="37" t="s">
        <v>41</v>
      </c>
      <c r="C1" s="38"/>
      <c r="D1" s="3"/>
    </row>
    <row r="2" spans="1:4" s="8" customFormat="1" ht="11.25">
      <c r="A2" s="12"/>
      <c r="B2" s="38" t="s">
        <v>42</v>
      </c>
      <c r="C2" s="38"/>
      <c r="D2" s="14"/>
    </row>
    <row r="3" spans="1:4" s="8" customFormat="1" ht="11.25">
      <c r="A3" s="12"/>
      <c r="B3" s="38" t="s">
        <v>43</v>
      </c>
      <c r="C3" s="38"/>
      <c r="D3" s="14"/>
    </row>
    <row r="4" spans="1:4" s="8" customFormat="1" ht="11.25">
      <c r="A4" s="12"/>
      <c r="B4" s="38" t="s">
        <v>131</v>
      </c>
      <c r="C4" s="38"/>
      <c r="D4" s="14"/>
    </row>
    <row r="5" spans="1:4" s="8" customFormat="1" ht="11.25">
      <c r="A5" s="12"/>
      <c r="B5" s="38" t="s">
        <v>132</v>
      </c>
      <c r="C5" s="38"/>
      <c r="D5" s="14"/>
    </row>
    <row r="6" spans="1:4" s="8" customFormat="1" ht="12.75">
      <c r="A6" s="12"/>
      <c r="B6" s="36"/>
      <c r="C6" s="36"/>
      <c r="D6" s="14"/>
    </row>
    <row r="7" spans="1:4" s="8" customFormat="1" ht="12.75">
      <c r="A7" s="12"/>
      <c r="B7" s="36"/>
      <c r="C7" s="36"/>
      <c r="D7" s="14"/>
    </row>
    <row r="8" spans="1:4" s="8" customFormat="1" ht="12.75">
      <c r="A8" s="12"/>
      <c r="B8" s="36"/>
      <c r="C8" s="36"/>
      <c r="D8" s="14"/>
    </row>
    <row r="9" spans="1:3" s="8" customFormat="1" ht="27" customHeight="1">
      <c r="A9" s="57" t="s">
        <v>134</v>
      </c>
      <c r="B9" s="57"/>
      <c r="C9" s="57"/>
    </row>
    <row r="10" spans="1:3" s="8" customFormat="1" ht="11.25">
      <c r="A10" s="12"/>
      <c r="B10" s="13"/>
      <c r="C10" s="17" t="s">
        <v>5</v>
      </c>
    </row>
    <row r="11" spans="1:3" s="10" customFormat="1" ht="11.25">
      <c r="A11" s="23" t="s">
        <v>13</v>
      </c>
      <c r="B11" s="24" t="s">
        <v>1</v>
      </c>
      <c r="C11" s="23" t="s">
        <v>2</v>
      </c>
    </row>
    <row r="12" spans="1:3" ht="22.5">
      <c r="A12" s="25" t="s">
        <v>14</v>
      </c>
      <c r="B12" s="27" t="s">
        <v>15</v>
      </c>
      <c r="C12" s="26">
        <f>SUM(C13+C14)</f>
        <v>34077.890000000014</v>
      </c>
    </row>
    <row r="13" spans="1:3" ht="22.5">
      <c r="A13" s="25" t="s">
        <v>44</v>
      </c>
      <c r="B13" s="27" t="s">
        <v>46</v>
      </c>
      <c r="C13" s="26">
        <v>-569460.03</v>
      </c>
    </row>
    <row r="14" spans="1:3" ht="22.5">
      <c r="A14" s="25" t="s">
        <v>45</v>
      </c>
      <c r="B14" s="27" t="s">
        <v>47</v>
      </c>
      <c r="C14" s="26">
        <v>603537.92</v>
      </c>
    </row>
  </sheetData>
  <sheetProtection/>
  <mergeCells count="1">
    <mergeCell ref="A9:C9"/>
  </mergeCells>
  <printOptions/>
  <pageMargins left="1.03" right="0.39370078740157477" top="1" bottom="1" header="0.5" footer="0.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36.375" style="0" customWidth="1"/>
    <col min="2" max="2" width="31.75390625" style="0" customWidth="1"/>
    <col min="3" max="3" width="13.00390625" style="0" customWidth="1"/>
  </cols>
  <sheetData>
    <row r="1" spans="1:3" ht="12.75">
      <c r="A1" s="12"/>
      <c r="B1" s="37" t="s">
        <v>48</v>
      </c>
      <c r="C1" s="38"/>
    </row>
    <row r="2" spans="1:3" ht="12.75">
      <c r="A2" s="12"/>
      <c r="B2" s="38" t="s">
        <v>42</v>
      </c>
      <c r="C2" s="38"/>
    </row>
    <row r="3" spans="1:3" ht="12.75">
      <c r="A3" s="12"/>
      <c r="B3" s="38" t="s">
        <v>43</v>
      </c>
      <c r="C3" s="38"/>
    </row>
    <row r="4" spans="1:3" ht="12.75">
      <c r="A4" s="12"/>
      <c r="B4" s="38" t="s">
        <v>152</v>
      </c>
      <c r="C4" s="38"/>
    </row>
    <row r="5" spans="1:3" ht="12.75">
      <c r="A5" s="12"/>
      <c r="B5" s="38" t="s">
        <v>130</v>
      </c>
      <c r="C5" s="38"/>
    </row>
    <row r="6" spans="1:3" ht="49.5" customHeight="1">
      <c r="A6" s="57" t="s">
        <v>133</v>
      </c>
      <c r="B6" s="57"/>
      <c r="C6" s="57"/>
    </row>
    <row r="7" spans="1:3" ht="12.75">
      <c r="A7" s="15"/>
      <c r="B7" s="16"/>
      <c r="C7" s="17" t="s">
        <v>5</v>
      </c>
    </row>
    <row r="8" spans="1:3" ht="12.75">
      <c r="A8" s="18" t="s">
        <v>13</v>
      </c>
      <c r="B8" s="19" t="s">
        <v>1</v>
      </c>
      <c r="C8" s="18" t="s">
        <v>2</v>
      </c>
    </row>
    <row r="9" spans="1:3" ht="22.5" customHeight="1">
      <c r="A9" s="20" t="s">
        <v>14</v>
      </c>
      <c r="B9" s="21" t="s">
        <v>23</v>
      </c>
      <c r="C9" s="22">
        <f>SUM(C10)</f>
        <v>34077.890000000014</v>
      </c>
    </row>
    <row r="10" spans="1:3" ht="24" customHeight="1">
      <c r="A10" s="20" t="s">
        <v>16</v>
      </c>
      <c r="B10" s="21" t="s">
        <v>24</v>
      </c>
      <c r="C10" s="22">
        <f>SUM(C11+C15)</f>
        <v>34077.890000000014</v>
      </c>
    </row>
    <row r="11" spans="1:3" ht="16.5" customHeight="1">
      <c r="A11" s="20" t="s">
        <v>17</v>
      </c>
      <c r="B11" s="21" t="s">
        <v>25</v>
      </c>
      <c r="C11" s="26">
        <f>SUM(C12)</f>
        <v>-569460.03</v>
      </c>
    </row>
    <row r="12" spans="1:3" ht="15" customHeight="1">
      <c r="A12" s="20" t="s">
        <v>18</v>
      </c>
      <c r="B12" s="21" t="s">
        <v>26</v>
      </c>
      <c r="C12" s="26">
        <f>SUM(C13)</f>
        <v>-569460.03</v>
      </c>
    </row>
    <row r="13" spans="1:3" ht="22.5" customHeight="1">
      <c r="A13" s="20" t="s">
        <v>19</v>
      </c>
      <c r="B13" s="21" t="s">
        <v>27</v>
      </c>
      <c r="C13" s="26">
        <f>SUM(C14)</f>
        <v>-569460.03</v>
      </c>
    </row>
    <row r="14" spans="1:3" ht="24.75" customHeight="1">
      <c r="A14" s="20" t="s">
        <v>44</v>
      </c>
      <c r="B14" s="21" t="s">
        <v>28</v>
      </c>
      <c r="C14" s="26">
        <v>-569460.03</v>
      </c>
    </row>
    <row r="15" spans="1:3" ht="13.5" customHeight="1">
      <c r="A15" s="20" t="s">
        <v>20</v>
      </c>
      <c r="B15" s="21" t="s">
        <v>29</v>
      </c>
      <c r="C15" s="26">
        <f>SUM(C16)</f>
        <v>603537.92</v>
      </c>
    </row>
    <row r="16" spans="1:3" ht="13.5" customHeight="1">
      <c r="A16" s="20" t="s">
        <v>21</v>
      </c>
      <c r="B16" s="21" t="s">
        <v>30</v>
      </c>
      <c r="C16" s="26">
        <f>SUM(C17)</f>
        <v>603537.92</v>
      </c>
    </row>
    <row r="17" spans="1:3" ht="24.75" customHeight="1">
      <c r="A17" s="20" t="s">
        <v>22</v>
      </c>
      <c r="B17" s="21" t="s">
        <v>31</v>
      </c>
      <c r="C17" s="26">
        <f>SUM(C18)</f>
        <v>603537.92</v>
      </c>
    </row>
    <row r="18" spans="1:3" ht="24.75" customHeight="1">
      <c r="A18" s="20" t="s">
        <v>49</v>
      </c>
      <c r="B18" s="21" t="s">
        <v>32</v>
      </c>
      <c r="C18" s="26">
        <v>603537.92</v>
      </c>
    </row>
  </sheetData>
  <sheetProtection/>
  <mergeCells count="1">
    <mergeCell ref="A6:C6"/>
  </mergeCells>
  <printOptions/>
  <pageMargins left="1.0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2018-12-13T04:01:06Z</cp:lastPrinted>
  <dcterms:created xsi:type="dcterms:W3CDTF">2004-05-07T09:46:01Z</dcterms:created>
  <dcterms:modified xsi:type="dcterms:W3CDTF">2019-09-19T08:19:01Z</dcterms:modified>
  <cp:category/>
  <cp:version/>
  <cp:contentType/>
  <cp:contentStatus/>
</cp:coreProperties>
</file>